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18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8" i="1" l="1"/>
  <c r="J38" i="1"/>
  <c r="K38" i="1"/>
  <c r="L38" i="1"/>
  <c r="M38" i="1"/>
  <c r="N38" i="1"/>
  <c r="O38" i="1"/>
  <c r="P38" i="1"/>
  <c r="Q38" i="1"/>
  <c r="H38" i="1"/>
  <c r="I35" i="1"/>
  <c r="J35" i="1"/>
  <c r="K35" i="1"/>
  <c r="L35" i="1"/>
  <c r="M35" i="1"/>
  <c r="N35" i="1"/>
  <c r="O35" i="1"/>
  <c r="P35" i="1"/>
  <c r="Q35" i="1"/>
  <c r="H35" i="1"/>
  <c r="I32" i="1"/>
  <c r="J32" i="1"/>
  <c r="K32" i="1"/>
  <c r="L32" i="1"/>
  <c r="M32" i="1"/>
  <c r="N32" i="1"/>
  <c r="O32" i="1"/>
  <c r="P32" i="1"/>
  <c r="Q32" i="1"/>
  <c r="H32" i="1"/>
  <c r="I29" i="1"/>
  <c r="J29" i="1"/>
  <c r="K29" i="1"/>
  <c r="L29" i="1"/>
  <c r="M29" i="1"/>
  <c r="N29" i="1"/>
  <c r="O29" i="1"/>
  <c r="P29" i="1"/>
  <c r="Q29" i="1"/>
  <c r="H29" i="1"/>
  <c r="I26" i="1"/>
  <c r="J26" i="1"/>
  <c r="K26" i="1"/>
  <c r="L26" i="1"/>
  <c r="M26" i="1"/>
  <c r="N26" i="1"/>
  <c r="O26" i="1"/>
  <c r="P26" i="1"/>
  <c r="Q26" i="1"/>
  <c r="H26" i="1"/>
  <c r="I23" i="1"/>
  <c r="J23" i="1"/>
  <c r="K23" i="1"/>
  <c r="L23" i="1"/>
  <c r="M23" i="1"/>
  <c r="N23" i="1"/>
  <c r="O23" i="1"/>
  <c r="P23" i="1"/>
  <c r="Q23" i="1"/>
  <c r="H23" i="1"/>
  <c r="I20" i="1"/>
  <c r="J20" i="1"/>
  <c r="K20" i="1"/>
  <c r="L20" i="1"/>
  <c r="M20" i="1"/>
  <c r="N20" i="1"/>
  <c r="O20" i="1"/>
  <c r="P20" i="1"/>
  <c r="Q20" i="1"/>
  <c r="H20" i="1"/>
  <c r="I17" i="1"/>
  <c r="J17" i="1"/>
  <c r="K17" i="1"/>
  <c r="L17" i="1"/>
  <c r="M17" i="1"/>
  <c r="N17" i="1"/>
  <c r="O17" i="1"/>
  <c r="P17" i="1"/>
  <c r="Q17" i="1"/>
  <c r="H17" i="1"/>
  <c r="I14" i="1"/>
  <c r="J14" i="1"/>
  <c r="K14" i="1"/>
  <c r="L14" i="1"/>
  <c r="M14" i="1"/>
  <c r="N14" i="1"/>
  <c r="O14" i="1"/>
  <c r="P14" i="1"/>
  <c r="Q14" i="1"/>
  <c r="H14" i="1"/>
  <c r="I11" i="1"/>
  <c r="J11" i="1"/>
  <c r="K11" i="1"/>
  <c r="L11" i="1"/>
  <c r="M11" i="1"/>
  <c r="N11" i="1"/>
  <c r="O11" i="1"/>
  <c r="P11" i="1"/>
  <c r="Q11" i="1"/>
  <c r="H11" i="1"/>
  <c r="I8" i="1"/>
  <c r="J8" i="1"/>
  <c r="K8" i="1"/>
  <c r="L8" i="1"/>
  <c r="M8" i="1"/>
  <c r="N8" i="1"/>
  <c r="O8" i="1"/>
  <c r="P8" i="1"/>
  <c r="Q8" i="1"/>
  <c r="I7" i="1"/>
  <c r="J7" i="1"/>
  <c r="K7" i="1"/>
  <c r="L7" i="1"/>
  <c r="M7" i="1"/>
  <c r="N7" i="1"/>
  <c r="O7" i="1"/>
  <c r="P7" i="1"/>
  <c r="Q7" i="1"/>
  <c r="I6" i="1"/>
  <c r="J6" i="1"/>
  <c r="K6" i="1"/>
  <c r="L6" i="1"/>
  <c r="M6" i="1"/>
  <c r="N6" i="1"/>
  <c r="O6" i="1"/>
  <c r="P6" i="1"/>
  <c r="Q6" i="1"/>
  <c r="H8" i="1"/>
  <c r="H7" i="1"/>
  <c r="H6" i="1"/>
</calcChain>
</file>

<file path=xl/sharedStrings.xml><?xml version="1.0" encoding="utf-8"?>
<sst xmlns="http://schemas.openxmlformats.org/spreadsheetml/2006/main" count="118" uniqueCount="71">
  <si>
    <t>계   속   비   사   업    조   서</t>
  </si>
  <si>
    <t>부서명</t>
  </si>
  <si>
    <t>정책사업</t>
  </si>
  <si>
    <t>단위사업</t>
  </si>
  <si>
    <t>세부사업</t>
  </si>
  <si>
    <t>사업명</t>
  </si>
  <si>
    <t>구분</t>
  </si>
  <si>
    <t>사업개요</t>
  </si>
  <si>
    <t>총사업비</t>
  </si>
  <si>
    <t>전 전년도까지('17)</t>
  </si>
  <si>
    <t>전년도('18)</t>
  </si>
  <si>
    <t>당해년도 
예산액</t>
  </si>
  <si>
    <t>2020년
예산액</t>
  </si>
  <si>
    <t>2021년
이  후
예산액</t>
  </si>
  <si>
    <t>비고</t>
  </si>
  <si>
    <t>예산액</t>
  </si>
  <si>
    <t>지출액</t>
  </si>
  <si>
    <t>지출잔액</t>
  </si>
  <si>
    <t>(단위: 천원)</t>
  </si>
  <si>
    <t>계</t>
  </si>
  <si>
    <t>기존</t>
  </si>
  <si>
    <t>변경</t>
  </si>
  <si>
    <t>증감</t>
  </si>
  <si>
    <t>관광과</t>
  </si>
  <si>
    <t>관광산업진흥</t>
  </si>
  <si>
    <t>관광시설구축</t>
  </si>
  <si>
    <t>고하도유원지사업</t>
  </si>
  <si>
    <t>고하도유원지
조성사업</t>
  </si>
  <si>
    <t>해양항만과</t>
  </si>
  <si>
    <t>해양환경개선</t>
  </si>
  <si>
    <t>해양환경개선 기반조성</t>
  </si>
  <si>
    <t>도서종합개발사업</t>
  </si>
  <si>
    <t>제4차도서종합개발사업</t>
  </si>
  <si>
    <t>34개소
('18~"28)</t>
  </si>
  <si>
    <t>신규</t>
  </si>
  <si>
    <t>제2차연안정비사업</t>
  </si>
  <si>
    <t>5개소
('10~"19)</t>
  </si>
  <si>
    <t>자원순환과</t>
  </si>
  <si>
    <t>자원 및
청소관리</t>
  </si>
  <si>
    <t>시가지
청소관리</t>
  </si>
  <si>
    <t>위생매립장
순환이용
정비사업</t>
  </si>
  <si>
    <t>폐기물
굴착·선별
600,000㎥
(′16~′20)</t>
  </si>
  <si>
    <t>교육체육과</t>
  </si>
  <si>
    <t>체육진흥</t>
  </si>
  <si>
    <t>체육시설확충</t>
  </si>
  <si>
    <t>유달경기장 이전 및 목포스포츠파크 건립</t>
  </si>
  <si>
    <t>목포종합경기장 건립</t>
  </si>
  <si>
    <t>부지 132,300㎡종합경기장 등</t>
  </si>
  <si>
    <t>부지 171,227㎡ 종합경기장 등</t>
  </si>
  <si>
    <t>증 38,927㎡</t>
  </si>
  <si>
    <t>문화예술과</t>
  </si>
  <si>
    <t>전통문화보존및 전승</t>
  </si>
  <si>
    <t>문화재 보전·전승</t>
  </si>
  <si>
    <t>황해교류역사관
건립</t>
  </si>
  <si>
    <t>황해교류역사관 건립</t>
  </si>
  <si>
    <t>황해교류역사관건립</t>
  </si>
  <si>
    <t>도시재생과</t>
  </si>
  <si>
    <t>원도심개발</t>
  </si>
  <si>
    <t>원도심기반시설확충</t>
  </si>
  <si>
    <t>1897개항문화거리 도시재생 뉴딜사업</t>
  </si>
  <si>
    <t>A=299천㎡</t>
  </si>
  <si>
    <t>신규사업</t>
  </si>
  <si>
    <t>서산동 보리마당 도시재생뉴딜사업</t>
  </si>
  <si>
    <t>A=99천㎡</t>
  </si>
  <si>
    <t>재정비촉진사업지원(서산온금지구 재개발)</t>
  </si>
  <si>
    <t>서산온금지구 재개발</t>
  </si>
  <si>
    <t>A= 202,067㎡('08~'20)</t>
  </si>
  <si>
    <t>문화관광자원개발(삼학도복원화사업)</t>
  </si>
  <si>
    <t>삼학도복원화사업</t>
  </si>
  <si>
    <t>공원조성 A=574,850㎡('00~'21)</t>
  </si>
  <si>
    <t>고하도 유원지조성사업A=2,209천㎡(도로,주차장 등)
('08~'23)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</si>
</sst>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;&quot;△&quot;#,##0\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가는으뜸체"/>
      <family val="1"/>
      <charset val="129"/>
    </font>
    <font>
      <sz val="10"/>
      <name val="가는으뜸체"/>
      <family val="1"/>
      <charset val="129"/>
    </font>
    <font>
      <sz val="9"/>
      <name val="가는으뜸체"/>
      <family val="1"/>
      <charset val="129"/>
    </font>
    <font>
      <sz val="8"/>
      <name val="가는으뜸체"/>
      <family val="1"/>
      <charset val="129"/>
    </font>
    <font>
      <sz val="7"/>
      <name val="가는으뜸체"/>
      <family val="1"/>
      <charset val="129"/>
    </font>
    <font>
      <sz val="12"/>
      <name val="가는으뜸체"/>
      <family val="1"/>
      <charset val="129"/>
    </font>
    <font>
      <sz val="10"/>
      <color theme="1"/>
      <name val="가는으뜸체"/>
      <family val="1"/>
      <charset val="129"/>
    </font>
    <font>
      <sz val="11"/>
      <color theme="1"/>
      <name val="가는으뜸체"/>
      <family val="1"/>
      <charset val="129"/>
    </font>
    <font>
      <b/>
      <sz val="2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13" xfId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3" fillId="0" borderId="5" xfId="1" applyFont="1" applyBorder="1">
      <alignment vertical="center"/>
    </xf>
    <xf numFmtId="0" fontId="4" fillId="0" borderId="6" xfId="1" applyFont="1" applyBorder="1">
      <alignment vertical="center"/>
    </xf>
    <xf numFmtId="41" fontId="3" fillId="0" borderId="5" xfId="1" applyNumberFormat="1" applyFont="1" applyBorder="1" applyAlignment="1">
      <alignment vertical="center" shrinkToFit="1"/>
    </xf>
    <xf numFmtId="41" fontId="3" fillId="0" borderId="1" xfId="1" applyNumberFormat="1" applyFont="1" applyBorder="1" applyAlignment="1">
      <alignment vertical="center" shrinkToFit="1"/>
    </xf>
    <xf numFmtId="176" fontId="10" fillId="2" borderId="1" xfId="1" applyNumberFormat="1" applyFont="1" applyFill="1" applyBorder="1" applyAlignment="1">
      <alignment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1" fontId="4" fillId="0" borderId="1" xfId="1" applyNumberFormat="1" applyFont="1" applyFill="1" applyBorder="1" applyAlignment="1">
      <alignment vertical="center" shrinkToFit="1"/>
    </xf>
    <xf numFmtId="41" fontId="4" fillId="0" borderId="1" xfId="2" applyFont="1" applyFill="1" applyBorder="1" applyAlignment="1">
      <alignment vertical="center" shrinkToFit="1"/>
    </xf>
    <xf numFmtId="0" fontId="5" fillId="0" borderId="2" xfId="1" applyFont="1" applyFill="1" applyBorder="1">
      <alignment vertical="center"/>
    </xf>
    <xf numFmtId="0" fontId="4" fillId="0" borderId="2" xfId="1" applyFont="1" applyFill="1" applyBorder="1">
      <alignment vertical="center"/>
    </xf>
    <xf numFmtId="41" fontId="8" fillId="0" borderId="1" xfId="2" applyFont="1" applyFill="1" applyBorder="1" applyAlignment="1">
      <alignment vertical="center" shrinkToFit="1"/>
    </xf>
    <xf numFmtId="0" fontId="7" fillId="0" borderId="2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/>
    </xf>
    <xf numFmtId="176" fontId="9" fillId="2" borderId="1" xfId="1" applyNumberFormat="1" applyFont="1" applyFill="1" applyBorder="1" applyAlignment="1">
      <alignment vertical="center" shrinkToFit="1"/>
    </xf>
    <xf numFmtId="0" fontId="5" fillId="0" borderId="3" xfId="1" applyFont="1" applyFill="1" applyBorder="1" applyAlignment="1">
      <alignment horizontal="center" vertical="center"/>
    </xf>
    <xf numFmtId="176" fontId="9" fillId="2" borderId="3" xfId="1" applyNumberFormat="1" applyFont="1" applyFill="1" applyBorder="1" applyAlignment="1">
      <alignment vertical="center" shrinkToFit="1"/>
    </xf>
    <xf numFmtId="0" fontId="4" fillId="0" borderId="4" xfId="1" applyFont="1" applyFill="1" applyBorder="1">
      <alignment vertical="center"/>
    </xf>
    <xf numFmtId="41" fontId="3" fillId="0" borderId="5" xfId="1" applyNumberFormat="1" applyFont="1" applyBorder="1" applyAlignment="1">
      <alignment vertical="center" shrinkToFit="1"/>
    </xf>
    <xf numFmtId="41" fontId="3" fillId="0" borderId="1" xfId="1" applyNumberFormat="1" applyFont="1" applyBorder="1" applyAlignment="1">
      <alignment vertical="center" shrinkToFit="1"/>
    </xf>
    <xf numFmtId="176" fontId="10" fillId="2" borderId="1" xfId="1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selection activeCell="A4" sqref="A4:A5"/>
    </sheetView>
  </sheetViews>
  <sheetFormatPr defaultRowHeight="16.5" x14ac:dyDescent="0.3"/>
  <sheetData>
    <row r="1" spans="1:18" ht="33.7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3" spans="1:18" ht="17.25" thickBot="1" x14ac:dyDescent="0.35">
      <c r="R3" s="11" t="s">
        <v>18</v>
      </c>
    </row>
    <row r="4" spans="1:18" ht="24.75" customHeight="1" x14ac:dyDescent="0.3">
      <c r="A4" s="2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9" t="s">
        <v>8</v>
      </c>
      <c r="I4" s="4" t="s">
        <v>9</v>
      </c>
      <c r="J4" s="4"/>
      <c r="K4" s="4"/>
      <c r="L4" s="4" t="s">
        <v>10</v>
      </c>
      <c r="M4" s="4"/>
      <c r="N4" s="4"/>
      <c r="O4" s="6" t="s">
        <v>11</v>
      </c>
      <c r="P4" s="6" t="s">
        <v>12</v>
      </c>
      <c r="Q4" s="6" t="s">
        <v>13</v>
      </c>
      <c r="R4" s="7" t="s">
        <v>14</v>
      </c>
    </row>
    <row r="5" spans="1:18" ht="24.75" customHeight="1" thickBot="1" x14ac:dyDescent="0.35">
      <c r="A5" s="3"/>
      <c r="B5" s="5"/>
      <c r="C5" s="5"/>
      <c r="D5" s="5"/>
      <c r="E5" s="5"/>
      <c r="F5" s="5"/>
      <c r="G5" s="5"/>
      <c r="H5" s="10"/>
      <c r="I5" s="1" t="s">
        <v>15</v>
      </c>
      <c r="J5" s="1" t="s">
        <v>16</v>
      </c>
      <c r="K5" s="1" t="s">
        <v>17</v>
      </c>
      <c r="L5" s="1" t="s">
        <v>15</v>
      </c>
      <c r="M5" s="1" t="s">
        <v>16</v>
      </c>
      <c r="N5" s="1" t="s">
        <v>17</v>
      </c>
      <c r="O5" s="5"/>
      <c r="P5" s="5"/>
      <c r="Q5" s="5"/>
      <c r="R5" s="8"/>
    </row>
    <row r="6" spans="1:18" ht="30" customHeight="1" x14ac:dyDescent="0.3">
      <c r="A6" s="12"/>
      <c r="B6" s="23"/>
      <c r="C6" s="23" t="s">
        <v>19</v>
      </c>
      <c r="D6" s="23"/>
      <c r="E6" s="23"/>
      <c r="F6" s="17" t="s">
        <v>20</v>
      </c>
      <c r="G6" s="18"/>
      <c r="H6" s="20">
        <f>H9+H12+H15+H18+H21+H24+H27+H30+H33+H36</f>
        <v>330267550</v>
      </c>
      <c r="I6" s="40">
        <f t="shared" ref="I6:Q6" si="0">I9+I12+I15+I18+I21+I24+I27+I30+I33+I36</f>
        <v>151258052</v>
      </c>
      <c r="J6" s="40">
        <f t="shared" si="0"/>
        <v>140207349</v>
      </c>
      <c r="K6" s="40">
        <f t="shared" si="0"/>
        <v>11023703</v>
      </c>
      <c r="L6" s="40">
        <f t="shared" si="0"/>
        <v>23353000</v>
      </c>
      <c r="M6" s="40">
        <f t="shared" si="0"/>
        <v>605316</v>
      </c>
      <c r="N6" s="40">
        <f t="shared" si="0"/>
        <v>14803170</v>
      </c>
      <c r="O6" s="40">
        <f t="shared" si="0"/>
        <v>47310910</v>
      </c>
      <c r="P6" s="40">
        <f t="shared" si="0"/>
        <v>88335022</v>
      </c>
      <c r="Q6" s="40">
        <f t="shared" si="0"/>
        <v>20010566</v>
      </c>
      <c r="R6" s="19"/>
    </row>
    <row r="7" spans="1:18" ht="30" customHeight="1" x14ac:dyDescent="0.3">
      <c r="A7" s="13"/>
      <c r="B7" s="24"/>
      <c r="C7" s="24"/>
      <c r="D7" s="24"/>
      <c r="E7" s="24"/>
      <c r="F7" s="14" t="s">
        <v>21</v>
      </c>
      <c r="G7" s="15"/>
      <c r="H7" s="21">
        <f>H10+H13+H16+H19+H22+H25+H28+H31+H34+H37</f>
        <v>405867550</v>
      </c>
      <c r="I7" s="41">
        <f t="shared" ref="I7:Q7" si="1">I10+I13+I16+I19+I22+I25+I28+I31+I34+I37</f>
        <v>151258052</v>
      </c>
      <c r="J7" s="41">
        <f t="shared" si="1"/>
        <v>141674562</v>
      </c>
      <c r="K7" s="41">
        <f t="shared" si="1"/>
        <v>9583490</v>
      </c>
      <c r="L7" s="41">
        <f t="shared" si="1"/>
        <v>26464174</v>
      </c>
      <c r="M7" s="41">
        <f t="shared" si="1"/>
        <v>1137984</v>
      </c>
      <c r="N7" s="41">
        <f t="shared" si="1"/>
        <v>25326190</v>
      </c>
      <c r="O7" s="41">
        <f t="shared" si="1"/>
        <v>23012000</v>
      </c>
      <c r="P7" s="41">
        <f t="shared" si="1"/>
        <v>89001204</v>
      </c>
      <c r="Q7" s="41">
        <f t="shared" si="1"/>
        <v>116132120</v>
      </c>
      <c r="R7" s="16"/>
    </row>
    <row r="8" spans="1:18" ht="30" customHeight="1" x14ac:dyDescent="0.3">
      <c r="A8" s="13"/>
      <c r="B8" s="24"/>
      <c r="C8" s="24"/>
      <c r="D8" s="24"/>
      <c r="E8" s="24"/>
      <c r="F8" s="14" t="s">
        <v>22</v>
      </c>
      <c r="G8" s="15"/>
      <c r="H8" s="22">
        <f>H7-H6</f>
        <v>75600000</v>
      </c>
      <c r="I8" s="42">
        <f t="shared" ref="I8:Q8" si="2">I7-I6</f>
        <v>0</v>
      </c>
      <c r="J8" s="42">
        <f t="shared" si="2"/>
        <v>1467213</v>
      </c>
      <c r="K8" s="42">
        <f t="shared" si="2"/>
        <v>-1440213</v>
      </c>
      <c r="L8" s="42">
        <f t="shared" si="2"/>
        <v>3111174</v>
      </c>
      <c r="M8" s="42">
        <f t="shared" si="2"/>
        <v>532668</v>
      </c>
      <c r="N8" s="42">
        <f t="shared" si="2"/>
        <v>10523020</v>
      </c>
      <c r="O8" s="42">
        <f t="shared" si="2"/>
        <v>-24298910</v>
      </c>
      <c r="P8" s="42">
        <f t="shared" si="2"/>
        <v>666182</v>
      </c>
      <c r="Q8" s="42">
        <f t="shared" si="2"/>
        <v>96121554</v>
      </c>
      <c r="R8" s="16"/>
    </row>
    <row r="9" spans="1:18" ht="30" customHeight="1" x14ac:dyDescent="0.3">
      <c r="A9" s="46" t="s">
        <v>23</v>
      </c>
      <c r="B9" s="26" t="s">
        <v>24</v>
      </c>
      <c r="C9" s="26" t="s">
        <v>25</v>
      </c>
      <c r="D9" s="26" t="s">
        <v>26</v>
      </c>
      <c r="E9" s="43" t="s">
        <v>27</v>
      </c>
      <c r="F9" s="27" t="s">
        <v>20</v>
      </c>
      <c r="G9" s="48" t="s">
        <v>70</v>
      </c>
      <c r="H9" s="28">
        <v>18340000</v>
      </c>
      <c r="I9" s="29">
        <v>11955089</v>
      </c>
      <c r="J9" s="29">
        <v>8258036</v>
      </c>
      <c r="K9" s="29">
        <v>3697053</v>
      </c>
      <c r="L9" s="29">
        <v>1609000</v>
      </c>
      <c r="M9" s="29">
        <v>0</v>
      </c>
      <c r="N9" s="29">
        <v>1609000</v>
      </c>
      <c r="O9" s="29">
        <v>2730000</v>
      </c>
      <c r="P9" s="29">
        <v>2045911</v>
      </c>
      <c r="Q9" s="29">
        <v>0</v>
      </c>
      <c r="R9" s="30"/>
    </row>
    <row r="10" spans="1:18" ht="30" customHeight="1" x14ac:dyDescent="0.3">
      <c r="A10" s="46"/>
      <c r="B10" s="26"/>
      <c r="C10" s="26"/>
      <c r="D10" s="26"/>
      <c r="E10" s="44"/>
      <c r="F10" s="27" t="s">
        <v>21</v>
      </c>
      <c r="G10" s="48"/>
      <c r="H10" s="28">
        <v>18340000</v>
      </c>
      <c r="I10" s="29">
        <v>11955089</v>
      </c>
      <c r="J10" s="29">
        <v>8258036</v>
      </c>
      <c r="K10" s="29">
        <v>3697053</v>
      </c>
      <c r="L10" s="29">
        <v>1609000</v>
      </c>
      <c r="M10" s="29">
        <v>0</v>
      </c>
      <c r="N10" s="29">
        <v>1609000</v>
      </c>
      <c r="O10" s="29">
        <v>130000</v>
      </c>
      <c r="P10" s="29">
        <v>4645911</v>
      </c>
      <c r="Q10" s="29">
        <v>0</v>
      </c>
      <c r="R10" s="31"/>
    </row>
    <row r="11" spans="1:18" ht="30" customHeight="1" x14ac:dyDescent="0.3">
      <c r="A11" s="46"/>
      <c r="B11" s="26"/>
      <c r="C11" s="26"/>
      <c r="D11" s="26"/>
      <c r="E11" s="44"/>
      <c r="F11" s="27" t="s">
        <v>22</v>
      </c>
      <c r="G11" s="48"/>
      <c r="H11" s="36">
        <f>H10-H9</f>
        <v>0</v>
      </c>
      <c r="I11" s="36">
        <f t="shared" ref="I11:Q11" si="3">I10-I9</f>
        <v>0</v>
      </c>
      <c r="J11" s="36">
        <f t="shared" si="3"/>
        <v>0</v>
      </c>
      <c r="K11" s="36">
        <f t="shared" si="3"/>
        <v>0</v>
      </c>
      <c r="L11" s="36">
        <f t="shared" si="3"/>
        <v>0</v>
      </c>
      <c r="M11" s="36">
        <f t="shared" si="3"/>
        <v>0</v>
      </c>
      <c r="N11" s="36">
        <f t="shared" si="3"/>
        <v>0</v>
      </c>
      <c r="O11" s="36">
        <f t="shared" si="3"/>
        <v>-2600000</v>
      </c>
      <c r="P11" s="36">
        <f t="shared" si="3"/>
        <v>2600000</v>
      </c>
      <c r="Q11" s="36">
        <f t="shared" si="3"/>
        <v>0</v>
      </c>
      <c r="R11" s="31"/>
    </row>
    <row r="12" spans="1:18" ht="30" customHeight="1" x14ac:dyDescent="0.3">
      <c r="A12" s="45" t="s">
        <v>28</v>
      </c>
      <c r="B12" s="25" t="s">
        <v>29</v>
      </c>
      <c r="C12" s="25" t="s">
        <v>30</v>
      </c>
      <c r="D12" s="25" t="s">
        <v>31</v>
      </c>
      <c r="E12" s="43" t="s">
        <v>32</v>
      </c>
      <c r="F12" s="27" t="s">
        <v>20</v>
      </c>
      <c r="G12" s="47" t="s">
        <v>33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29">
        <v>0</v>
      </c>
      <c r="R12" s="31"/>
    </row>
    <row r="13" spans="1:18" ht="30" customHeight="1" x14ac:dyDescent="0.3">
      <c r="A13" s="46"/>
      <c r="B13" s="26"/>
      <c r="C13" s="26"/>
      <c r="D13" s="26"/>
      <c r="E13" s="44"/>
      <c r="F13" s="27" t="s">
        <v>34</v>
      </c>
      <c r="G13" s="47"/>
      <c r="H13" s="32">
        <v>20000000</v>
      </c>
      <c r="I13" s="29">
        <v>0</v>
      </c>
      <c r="J13" s="28">
        <v>0</v>
      </c>
      <c r="K13" s="29">
        <v>0</v>
      </c>
      <c r="L13" s="32">
        <v>825000</v>
      </c>
      <c r="M13" s="32">
        <v>63040</v>
      </c>
      <c r="N13" s="29">
        <v>761960</v>
      </c>
      <c r="O13" s="32">
        <v>1480000</v>
      </c>
      <c r="P13" s="32">
        <v>1480000</v>
      </c>
      <c r="Q13" s="29">
        <v>16215000</v>
      </c>
      <c r="R13" s="33"/>
    </row>
    <row r="14" spans="1:18" ht="30" customHeight="1" x14ac:dyDescent="0.3">
      <c r="A14" s="46"/>
      <c r="B14" s="26"/>
      <c r="C14" s="26"/>
      <c r="D14" s="26"/>
      <c r="E14" s="44"/>
      <c r="F14" s="27" t="s">
        <v>22</v>
      </c>
      <c r="G14" s="47"/>
      <c r="H14" s="36">
        <f>H13-H12</f>
        <v>20000000</v>
      </c>
      <c r="I14" s="36">
        <f t="shared" ref="I14:Q14" si="4">I13-I12</f>
        <v>0</v>
      </c>
      <c r="J14" s="36">
        <f t="shared" si="4"/>
        <v>0</v>
      </c>
      <c r="K14" s="36">
        <f t="shared" si="4"/>
        <v>0</v>
      </c>
      <c r="L14" s="36">
        <f t="shared" si="4"/>
        <v>825000</v>
      </c>
      <c r="M14" s="36">
        <f t="shared" si="4"/>
        <v>63040</v>
      </c>
      <c r="N14" s="36">
        <f t="shared" si="4"/>
        <v>761960</v>
      </c>
      <c r="O14" s="36">
        <f t="shared" si="4"/>
        <v>1480000</v>
      </c>
      <c r="P14" s="36">
        <f t="shared" si="4"/>
        <v>1480000</v>
      </c>
      <c r="Q14" s="36">
        <f t="shared" si="4"/>
        <v>16215000</v>
      </c>
      <c r="R14" s="31"/>
    </row>
    <row r="15" spans="1:18" ht="30" customHeight="1" x14ac:dyDescent="0.3">
      <c r="A15" s="45" t="s">
        <v>28</v>
      </c>
      <c r="B15" s="25" t="s">
        <v>29</v>
      </c>
      <c r="C15" s="25" t="s">
        <v>30</v>
      </c>
      <c r="D15" s="25" t="s">
        <v>31</v>
      </c>
      <c r="E15" s="43" t="s">
        <v>35</v>
      </c>
      <c r="F15" s="27" t="s">
        <v>20</v>
      </c>
      <c r="G15" s="47" t="s">
        <v>36</v>
      </c>
      <c r="H15" s="32">
        <v>3509550</v>
      </c>
      <c r="I15" s="32">
        <v>2839550</v>
      </c>
      <c r="J15" s="32">
        <v>2228905</v>
      </c>
      <c r="K15" s="32">
        <v>610645</v>
      </c>
      <c r="L15" s="32">
        <v>385000</v>
      </c>
      <c r="M15" s="32">
        <v>0</v>
      </c>
      <c r="N15" s="32">
        <v>385000</v>
      </c>
      <c r="O15" s="32">
        <v>285000</v>
      </c>
      <c r="P15" s="32">
        <v>0</v>
      </c>
      <c r="Q15" s="29">
        <v>0</v>
      </c>
      <c r="R15" s="31"/>
    </row>
    <row r="16" spans="1:18" ht="30" customHeight="1" x14ac:dyDescent="0.3">
      <c r="A16" s="46"/>
      <c r="B16" s="26"/>
      <c r="C16" s="26"/>
      <c r="D16" s="26"/>
      <c r="E16" s="44"/>
      <c r="F16" s="27" t="s">
        <v>21</v>
      </c>
      <c r="G16" s="47"/>
      <c r="H16" s="32">
        <v>3509550</v>
      </c>
      <c r="I16" s="32">
        <v>2839550</v>
      </c>
      <c r="J16" s="32">
        <v>2729219</v>
      </c>
      <c r="K16" s="32">
        <v>110331</v>
      </c>
      <c r="L16" s="32">
        <v>385000</v>
      </c>
      <c r="M16" s="32">
        <v>0</v>
      </c>
      <c r="N16" s="32">
        <v>385000</v>
      </c>
      <c r="O16" s="32">
        <v>285000</v>
      </c>
      <c r="P16" s="32">
        <v>0</v>
      </c>
      <c r="Q16" s="29">
        <v>0</v>
      </c>
      <c r="R16" s="33"/>
    </row>
    <row r="17" spans="1:18" ht="30" customHeight="1" x14ac:dyDescent="0.3">
      <c r="A17" s="46"/>
      <c r="B17" s="26"/>
      <c r="C17" s="26"/>
      <c r="D17" s="26"/>
      <c r="E17" s="44"/>
      <c r="F17" s="27" t="s">
        <v>22</v>
      </c>
      <c r="G17" s="47"/>
      <c r="H17" s="36">
        <f>H16-H15</f>
        <v>0</v>
      </c>
      <c r="I17" s="36">
        <f t="shared" ref="I17:Q17" si="5">I16-I15</f>
        <v>0</v>
      </c>
      <c r="J17" s="36">
        <f t="shared" si="5"/>
        <v>500314</v>
      </c>
      <c r="K17" s="36">
        <f t="shared" si="5"/>
        <v>-500314</v>
      </c>
      <c r="L17" s="36">
        <f t="shared" si="5"/>
        <v>0</v>
      </c>
      <c r="M17" s="36">
        <f t="shared" si="5"/>
        <v>0</v>
      </c>
      <c r="N17" s="36">
        <f t="shared" si="5"/>
        <v>0</v>
      </c>
      <c r="O17" s="36">
        <f t="shared" si="5"/>
        <v>0</v>
      </c>
      <c r="P17" s="36">
        <f t="shared" si="5"/>
        <v>0</v>
      </c>
      <c r="Q17" s="36">
        <f t="shared" si="5"/>
        <v>0</v>
      </c>
      <c r="R17" s="31"/>
    </row>
    <row r="18" spans="1:18" ht="30" customHeight="1" x14ac:dyDescent="0.3">
      <c r="A18" s="45" t="s">
        <v>37</v>
      </c>
      <c r="B18" s="25" t="s">
        <v>38</v>
      </c>
      <c r="C18" s="25" t="s">
        <v>39</v>
      </c>
      <c r="D18" s="25" t="s">
        <v>40</v>
      </c>
      <c r="E18" s="43" t="s">
        <v>40</v>
      </c>
      <c r="F18" s="27" t="s">
        <v>20</v>
      </c>
      <c r="G18" s="53" t="s">
        <v>41</v>
      </c>
      <c r="H18" s="28">
        <v>40820000</v>
      </c>
      <c r="I18" s="29">
        <v>1400000</v>
      </c>
      <c r="J18" s="29">
        <v>650619</v>
      </c>
      <c r="K18" s="29">
        <v>749381</v>
      </c>
      <c r="L18" s="29">
        <v>7934000</v>
      </c>
      <c r="M18" s="29"/>
      <c r="N18" s="29"/>
      <c r="O18" s="29">
        <v>9882000</v>
      </c>
      <c r="P18" s="29">
        <v>9882000</v>
      </c>
      <c r="Q18" s="29">
        <v>11722000</v>
      </c>
      <c r="R18" s="31"/>
    </row>
    <row r="19" spans="1:18" ht="30" customHeight="1" x14ac:dyDescent="0.3">
      <c r="A19" s="46"/>
      <c r="B19" s="26"/>
      <c r="C19" s="26"/>
      <c r="D19" s="26"/>
      <c r="E19" s="44"/>
      <c r="F19" s="27" t="s">
        <v>21</v>
      </c>
      <c r="G19" s="54"/>
      <c r="H19" s="28">
        <v>40820000</v>
      </c>
      <c r="I19" s="29">
        <v>1400000</v>
      </c>
      <c r="J19" s="29">
        <v>669000</v>
      </c>
      <c r="K19" s="29">
        <v>731000</v>
      </c>
      <c r="L19" s="29">
        <v>7934000</v>
      </c>
      <c r="M19" s="29">
        <v>335772</v>
      </c>
      <c r="N19" s="29">
        <v>7598228</v>
      </c>
      <c r="O19" s="29">
        <v>0</v>
      </c>
      <c r="P19" s="29">
        <v>9882000</v>
      </c>
      <c r="Q19" s="29">
        <v>21604000</v>
      </c>
      <c r="R19" s="33"/>
    </row>
    <row r="20" spans="1:18" ht="30" customHeight="1" x14ac:dyDescent="0.3">
      <c r="A20" s="46"/>
      <c r="B20" s="26"/>
      <c r="C20" s="26"/>
      <c r="D20" s="26"/>
      <c r="E20" s="44"/>
      <c r="F20" s="27" t="s">
        <v>22</v>
      </c>
      <c r="G20" s="55"/>
      <c r="H20" s="36">
        <f>H19-H18</f>
        <v>0</v>
      </c>
      <c r="I20" s="36">
        <f t="shared" ref="I20:Q20" si="6">I19-I18</f>
        <v>0</v>
      </c>
      <c r="J20" s="36">
        <f t="shared" si="6"/>
        <v>18381</v>
      </c>
      <c r="K20" s="36">
        <f t="shared" si="6"/>
        <v>-18381</v>
      </c>
      <c r="L20" s="36">
        <f t="shared" si="6"/>
        <v>0</v>
      </c>
      <c r="M20" s="36">
        <f t="shared" si="6"/>
        <v>335772</v>
      </c>
      <c r="N20" s="36">
        <f t="shared" si="6"/>
        <v>7598228</v>
      </c>
      <c r="O20" s="36">
        <f t="shared" si="6"/>
        <v>-9882000</v>
      </c>
      <c r="P20" s="36">
        <f t="shared" si="6"/>
        <v>0</v>
      </c>
      <c r="Q20" s="36">
        <f t="shared" si="6"/>
        <v>9882000</v>
      </c>
      <c r="R20" s="31"/>
    </row>
    <row r="21" spans="1:18" ht="30" customHeight="1" x14ac:dyDescent="0.3">
      <c r="A21" s="45" t="s">
        <v>42</v>
      </c>
      <c r="B21" s="25" t="s">
        <v>43</v>
      </c>
      <c r="C21" s="25" t="s">
        <v>44</v>
      </c>
      <c r="D21" s="25" t="s">
        <v>45</v>
      </c>
      <c r="E21" s="43" t="s">
        <v>46</v>
      </c>
      <c r="F21" s="27" t="s">
        <v>20</v>
      </c>
      <c r="G21" s="34" t="s">
        <v>47</v>
      </c>
      <c r="H21" s="32">
        <v>78400000</v>
      </c>
      <c r="I21" s="32">
        <v>250000</v>
      </c>
      <c r="J21" s="32">
        <v>188133</v>
      </c>
      <c r="K21" s="32">
        <v>61867</v>
      </c>
      <c r="L21" s="32">
        <v>7500000</v>
      </c>
      <c r="M21" s="32">
        <v>417397</v>
      </c>
      <c r="N21" s="32">
        <v>7082603</v>
      </c>
      <c r="O21" s="32">
        <v>19987000</v>
      </c>
      <c r="P21" s="32">
        <v>50663000</v>
      </c>
      <c r="Q21" s="29">
        <v>0</v>
      </c>
      <c r="R21" s="31"/>
    </row>
    <row r="22" spans="1:18" ht="30" customHeight="1" x14ac:dyDescent="0.3">
      <c r="A22" s="46"/>
      <c r="B22" s="26"/>
      <c r="C22" s="26"/>
      <c r="D22" s="26"/>
      <c r="E22" s="44"/>
      <c r="F22" s="27" t="s">
        <v>21</v>
      </c>
      <c r="G22" s="34" t="s">
        <v>48</v>
      </c>
      <c r="H22" s="28">
        <v>92000000</v>
      </c>
      <c r="I22" s="32">
        <v>250000</v>
      </c>
      <c r="J22" s="32">
        <v>188133</v>
      </c>
      <c r="K22" s="32">
        <v>61867</v>
      </c>
      <c r="L22" s="29">
        <v>672671</v>
      </c>
      <c r="M22" s="32">
        <v>512597</v>
      </c>
      <c r="N22" s="29">
        <v>160074</v>
      </c>
      <c r="O22" s="29">
        <v>10000000</v>
      </c>
      <c r="P22" s="29">
        <v>28900000</v>
      </c>
      <c r="Q22" s="29">
        <v>52177329</v>
      </c>
      <c r="R22" s="33"/>
    </row>
    <row r="23" spans="1:18" ht="30" customHeight="1" x14ac:dyDescent="0.3">
      <c r="A23" s="46"/>
      <c r="B23" s="26"/>
      <c r="C23" s="26"/>
      <c r="D23" s="26"/>
      <c r="E23" s="44"/>
      <c r="F23" s="27" t="s">
        <v>22</v>
      </c>
      <c r="G23" s="34" t="s">
        <v>49</v>
      </c>
      <c r="H23" s="36">
        <f>H22-H21</f>
        <v>13600000</v>
      </c>
      <c r="I23" s="36">
        <f t="shared" ref="I23:Q23" si="7">I22-I21</f>
        <v>0</v>
      </c>
      <c r="J23" s="36">
        <f t="shared" si="7"/>
        <v>0</v>
      </c>
      <c r="K23" s="36">
        <f t="shared" si="7"/>
        <v>0</v>
      </c>
      <c r="L23" s="36">
        <f t="shared" si="7"/>
        <v>-6827329</v>
      </c>
      <c r="M23" s="36">
        <f t="shared" si="7"/>
        <v>95200</v>
      </c>
      <c r="N23" s="36">
        <f t="shared" si="7"/>
        <v>-6922529</v>
      </c>
      <c r="O23" s="36">
        <f t="shared" si="7"/>
        <v>-9987000</v>
      </c>
      <c r="P23" s="36">
        <f t="shared" si="7"/>
        <v>-21763000</v>
      </c>
      <c r="Q23" s="36">
        <f t="shared" si="7"/>
        <v>52177329</v>
      </c>
      <c r="R23" s="31"/>
    </row>
    <row r="24" spans="1:18" ht="30" customHeight="1" x14ac:dyDescent="0.3">
      <c r="A24" s="45" t="s">
        <v>50</v>
      </c>
      <c r="B24" s="25" t="s">
        <v>51</v>
      </c>
      <c r="C24" s="25" t="s">
        <v>52</v>
      </c>
      <c r="D24" s="25" t="s">
        <v>53</v>
      </c>
      <c r="E24" s="43" t="s">
        <v>54</v>
      </c>
      <c r="F24" s="27" t="s">
        <v>20</v>
      </c>
      <c r="G24" s="47" t="s">
        <v>55</v>
      </c>
      <c r="H24" s="32">
        <v>9800000</v>
      </c>
      <c r="I24" s="32">
        <v>800000</v>
      </c>
      <c r="J24" s="32">
        <v>0</v>
      </c>
      <c r="K24" s="32">
        <v>800000</v>
      </c>
      <c r="L24" s="32">
        <v>3000000</v>
      </c>
      <c r="M24" s="32">
        <v>38269</v>
      </c>
      <c r="N24" s="32">
        <v>2961731</v>
      </c>
      <c r="O24" s="32">
        <v>0</v>
      </c>
      <c r="P24" s="32">
        <v>4000000</v>
      </c>
      <c r="Q24" s="29">
        <v>2000000</v>
      </c>
      <c r="R24" s="31"/>
    </row>
    <row r="25" spans="1:18" ht="30" customHeight="1" x14ac:dyDescent="0.3">
      <c r="A25" s="46"/>
      <c r="B25" s="26"/>
      <c r="C25" s="26"/>
      <c r="D25" s="26"/>
      <c r="E25" s="44"/>
      <c r="F25" s="27" t="s">
        <v>21</v>
      </c>
      <c r="G25" s="47"/>
      <c r="H25" s="32">
        <v>9800000</v>
      </c>
      <c r="I25" s="32">
        <v>800000</v>
      </c>
      <c r="J25" s="28">
        <v>0</v>
      </c>
      <c r="K25" s="32">
        <v>800000</v>
      </c>
      <c r="L25" s="32">
        <v>3000000</v>
      </c>
      <c r="M25" s="32">
        <v>38269</v>
      </c>
      <c r="N25" s="32">
        <v>2961731</v>
      </c>
      <c r="O25" s="28">
        <v>0</v>
      </c>
      <c r="P25" s="32">
        <v>4000000</v>
      </c>
      <c r="Q25" s="29">
        <v>2000000</v>
      </c>
      <c r="R25" s="33"/>
    </row>
    <row r="26" spans="1:18" ht="30" customHeight="1" x14ac:dyDescent="0.3">
      <c r="A26" s="46"/>
      <c r="B26" s="26"/>
      <c r="C26" s="26"/>
      <c r="D26" s="26"/>
      <c r="E26" s="44"/>
      <c r="F26" s="27" t="s">
        <v>22</v>
      </c>
      <c r="G26" s="47"/>
      <c r="H26" s="36">
        <f>H25-H24</f>
        <v>0</v>
      </c>
      <c r="I26" s="36">
        <f t="shared" ref="I26:Q26" si="8">I25-I24</f>
        <v>0</v>
      </c>
      <c r="J26" s="36">
        <f t="shared" si="8"/>
        <v>0</v>
      </c>
      <c r="K26" s="36">
        <f t="shared" si="8"/>
        <v>0</v>
      </c>
      <c r="L26" s="36">
        <f t="shared" si="8"/>
        <v>0</v>
      </c>
      <c r="M26" s="36">
        <f t="shared" si="8"/>
        <v>0</v>
      </c>
      <c r="N26" s="36">
        <f t="shared" si="8"/>
        <v>0</v>
      </c>
      <c r="O26" s="36">
        <f t="shared" si="8"/>
        <v>0</v>
      </c>
      <c r="P26" s="36">
        <f t="shared" si="8"/>
        <v>0</v>
      </c>
      <c r="Q26" s="36">
        <f t="shared" si="8"/>
        <v>0</v>
      </c>
      <c r="R26" s="31"/>
    </row>
    <row r="27" spans="1:18" ht="30" customHeight="1" x14ac:dyDescent="0.3">
      <c r="A27" s="45" t="s">
        <v>56</v>
      </c>
      <c r="B27" s="25" t="s">
        <v>57</v>
      </c>
      <c r="C27" s="25" t="s">
        <v>58</v>
      </c>
      <c r="D27" s="25" t="s">
        <v>59</v>
      </c>
      <c r="E27" s="43" t="s">
        <v>59</v>
      </c>
      <c r="F27" s="27"/>
      <c r="G27" s="56" t="s">
        <v>60</v>
      </c>
      <c r="H27" s="32"/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29">
        <v>0</v>
      </c>
      <c r="R27" s="31"/>
    </row>
    <row r="28" spans="1:18" ht="30" customHeight="1" x14ac:dyDescent="0.3">
      <c r="A28" s="46"/>
      <c r="B28" s="26"/>
      <c r="C28" s="26"/>
      <c r="D28" s="26"/>
      <c r="E28" s="44"/>
      <c r="F28" s="27" t="s">
        <v>34</v>
      </c>
      <c r="G28" s="57"/>
      <c r="H28" s="28">
        <v>25000000</v>
      </c>
      <c r="I28" s="29">
        <v>0</v>
      </c>
      <c r="J28" s="29">
        <v>0</v>
      </c>
      <c r="K28" s="29">
        <v>0</v>
      </c>
      <c r="L28" s="32">
        <v>4542349</v>
      </c>
      <c r="M28" s="32">
        <v>29829</v>
      </c>
      <c r="N28" s="32">
        <v>4512520</v>
      </c>
      <c r="O28" s="32">
        <v>7850000</v>
      </c>
      <c r="P28" s="32">
        <v>3300000</v>
      </c>
      <c r="Q28" s="29">
        <v>9307651</v>
      </c>
      <c r="R28" s="35" t="s">
        <v>61</v>
      </c>
    </row>
    <row r="29" spans="1:18" ht="30" customHeight="1" x14ac:dyDescent="0.3">
      <c r="A29" s="46"/>
      <c r="B29" s="26"/>
      <c r="C29" s="26"/>
      <c r="D29" s="26"/>
      <c r="E29" s="44"/>
      <c r="F29" s="27" t="s">
        <v>22</v>
      </c>
      <c r="G29" s="58"/>
      <c r="H29" s="36">
        <f>H28-H27</f>
        <v>25000000</v>
      </c>
      <c r="I29" s="36">
        <f t="shared" ref="I29:Q29" si="9">I28-I27</f>
        <v>0</v>
      </c>
      <c r="J29" s="36">
        <f t="shared" si="9"/>
        <v>0</v>
      </c>
      <c r="K29" s="36">
        <f t="shared" si="9"/>
        <v>0</v>
      </c>
      <c r="L29" s="36">
        <f t="shared" si="9"/>
        <v>4542349</v>
      </c>
      <c r="M29" s="36">
        <f t="shared" si="9"/>
        <v>29829</v>
      </c>
      <c r="N29" s="36">
        <f t="shared" si="9"/>
        <v>4512520</v>
      </c>
      <c r="O29" s="36">
        <f t="shared" si="9"/>
        <v>7850000</v>
      </c>
      <c r="P29" s="36">
        <f t="shared" si="9"/>
        <v>3300000</v>
      </c>
      <c r="Q29" s="36">
        <f t="shared" si="9"/>
        <v>9307651</v>
      </c>
      <c r="R29" s="31"/>
    </row>
    <row r="30" spans="1:18" ht="30" customHeight="1" x14ac:dyDescent="0.3">
      <c r="A30" s="45" t="s">
        <v>56</v>
      </c>
      <c r="B30" s="25" t="s">
        <v>57</v>
      </c>
      <c r="C30" s="25" t="s">
        <v>58</v>
      </c>
      <c r="D30" s="25" t="s">
        <v>62</v>
      </c>
      <c r="E30" s="43" t="s">
        <v>62</v>
      </c>
      <c r="F30" s="27"/>
      <c r="G30" s="56" t="s">
        <v>63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29">
        <v>0</v>
      </c>
      <c r="R30" s="35"/>
    </row>
    <row r="31" spans="1:18" ht="30" customHeight="1" x14ac:dyDescent="0.3">
      <c r="A31" s="46"/>
      <c r="B31" s="26"/>
      <c r="C31" s="26"/>
      <c r="D31" s="26"/>
      <c r="E31" s="44"/>
      <c r="F31" s="27" t="s">
        <v>34</v>
      </c>
      <c r="G31" s="57"/>
      <c r="H31" s="32">
        <v>17000000</v>
      </c>
      <c r="I31" s="29">
        <v>0</v>
      </c>
      <c r="J31" s="29">
        <v>0</v>
      </c>
      <c r="K31" s="29">
        <v>0</v>
      </c>
      <c r="L31" s="32">
        <v>5021154</v>
      </c>
      <c r="M31" s="32">
        <v>8827</v>
      </c>
      <c r="N31" s="32">
        <v>5012327</v>
      </c>
      <c r="O31" s="32">
        <v>2267000</v>
      </c>
      <c r="P31" s="32">
        <v>4000000</v>
      </c>
      <c r="Q31" s="29">
        <v>5711846</v>
      </c>
      <c r="R31" s="35" t="s">
        <v>61</v>
      </c>
    </row>
    <row r="32" spans="1:18" ht="30" customHeight="1" x14ac:dyDescent="0.3">
      <c r="A32" s="46"/>
      <c r="B32" s="26"/>
      <c r="C32" s="26"/>
      <c r="D32" s="26"/>
      <c r="E32" s="44"/>
      <c r="F32" s="27" t="s">
        <v>22</v>
      </c>
      <c r="G32" s="58"/>
      <c r="H32" s="36">
        <f>H31-H30</f>
        <v>17000000</v>
      </c>
      <c r="I32" s="36">
        <f t="shared" ref="I32:Q32" si="10">I31-I30</f>
        <v>0</v>
      </c>
      <c r="J32" s="36">
        <f t="shared" si="10"/>
        <v>0</v>
      </c>
      <c r="K32" s="36">
        <f t="shared" si="10"/>
        <v>0</v>
      </c>
      <c r="L32" s="36">
        <f t="shared" si="10"/>
        <v>5021154</v>
      </c>
      <c r="M32" s="36">
        <f t="shared" si="10"/>
        <v>8827</v>
      </c>
      <c r="N32" s="36">
        <f t="shared" si="10"/>
        <v>5012327</v>
      </c>
      <c r="O32" s="36">
        <f t="shared" si="10"/>
        <v>2267000</v>
      </c>
      <c r="P32" s="36">
        <f t="shared" si="10"/>
        <v>4000000</v>
      </c>
      <c r="Q32" s="36">
        <f t="shared" si="10"/>
        <v>5711846</v>
      </c>
      <c r="R32" s="31"/>
    </row>
    <row r="33" spans="1:18" ht="30" customHeight="1" x14ac:dyDescent="0.3">
      <c r="A33" s="45" t="s">
        <v>56</v>
      </c>
      <c r="B33" s="25" t="s">
        <v>57</v>
      </c>
      <c r="C33" s="25" t="s">
        <v>58</v>
      </c>
      <c r="D33" s="25" t="s">
        <v>64</v>
      </c>
      <c r="E33" s="43" t="s">
        <v>65</v>
      </c>
      <c r="F33" s="27" t="s">
        <v>20</v>
      </c>
      <c r="G33" s="56" t="s">
        <v>66</v>
      </c>
      <c r="H33" s="32">
        <v>39477000</v>
      </c>
      <c r="I33" s="32">
        <v>13400000</v>
      </c>
      <c r="J33" s="32">
        <v>9147868</v>
      </c>
      <c r="K33" s="32">
        <v>4225132</v>
      </c>
      <c r="L33" s="32">
        <v>2400000</v>
      </c>
      <c r="M33" s="32">
        <v>148782</v>
      </c>
      <c r="N33" s="32">
        <v>2251218</v>
      </c>
      <c r="O33" s="32">
        <v>9138500</v>
      </c>
      <c r="P33" s="32">
        <v>14538500</v>
      </c>
      <c r="Q33" s="32">
        <v>0</v>
      </c>
      <c r="R33" s="31"/>
    </row>
    <row r="34" spans="1:18" ht="30" customHeight="1" x14ac:dyDescent="0.3">
      <c r="A34" s="46"/>
      <c r="B34" s="26"/>
      <c r="C34" s="26"/>
      <c r="D34" s="26"/>
      <c r="E34" s="44"/>
      <c r="F34" s="27" t="s">
        <v>21</v>
      </c>
      <c r="G34" s="57"/>
      <c r="H34" s="32">
        <v>39477000</v>
      </c>
      <c r="I34" s="32">
        <v>13400000</v>
      </c>
      <c r="J34" s="32">
        <v>9306429</v>
      </c>
      <c r="K34" s="29">
        <v>4093571</v>
      </c>
      <c r="L34" s="32">
        <v>2400000</v>
      </c>
      <c r="M34" s="32">
        <v>148782</v>
      </c>
      <c r="N34" s="32">
        <v>2251218</v>
      </c>
      <c r="O34" s="32">
        <v>0</v>
      </c>
      <c r="P34" s="32">
        <v>23677000</v>
      </c>
      <c r="Q34" s="32">
        <v>0</v>
      </c>
      <c r="R34" s="33"/>
    </row>
    <row r="35" spans="1:18" ht="30" customHeight="1" x14ac:dyDescent="0.3">
      <c r="A35" s="46"/>
      <c r="B35" s="26"/>
      <c r="C35" s="26"/>
      <c r="D35" s="26"/>
      <c r="E35" s="44"/>
      <c r="F35" s="27" t="s">
        <v>22</v>
      </c>
      <c r="G35" s="58"/>
      <c r="H35" s="36">
        <f>H34-H33</f>
        <v>0</v>
      </c>
      <c r="I35" s="36">
        <f t="shared" ref="I35:Q35" si="11">I34-I33</f>
        <v>0</v>
      </c>
      <c r="J35" s="36">
        <f t="shared" si="11"/>
        <v>158561</v>
      </c>
      <c r="K35" s="36">
        <f t="shared" si="11"/>
        <v>-131561</v>
      </c>
      <c r="L35" s="36">
        <f t="shared" si="11"/>
        <v>0</v>
      </c>
      <c r="M35" s="36">
        <f t="shared" si="11"/>
        <v>0</v>
      </c>
      <c r="N35" s="36">
        <f t="shared" si="11"/>
        <v>0</v>
      </c>
      <c r="O35" s="36">
        <f t="shared" si="11"/>
        <v>-9138500</v>
      </c>
      <c r="P35" s="36">
        <f t="shared" si="11"/>
        <v>9138500</v>
      </c>
      <c r="Q35" s="36">
        <f t="shared" si="11"/>
        <v>0</v>
      </c>
      <c r="R35" s="31"/>
    </row>
    <row r="36" spans="1:18" ht="30" customHeight="1" x14ac:dyDescent="0.3">
      <c r="A36" s="45" t="s">
        <v>56</v>
      </c>
      <c r="B36" s="25" t="s">
        <v>57</v>
      </c>
      <c r="C36" s="25" t="s">
        <v>58</v>
      </c>
      <c r="D36" s="25" t="s">
        <v>67</v>
      </c>
      <c r="E36" s="43" t="s">
        <v>68</v>
      </c>
      <c r="F36" s="27" t="s">
        <v>20</v>
      </c>
      <c r="G36" s="47" t="s">
        <v>69</v>
      </c>
      <c r="H36" s="32">
        <v>139921000</v>
      </c>
      <c r="I36" s="32">
        <v>120613413</v>
      </c>
      <c r="J36" s="32">
        <v>119733788</v>
      </c>
      <c r="K36" s="32">
        <v>879625</v>
      </c>
      <c r="L36" s="32">
        <v>525000</v>
      </c>
      <c r="M36" s="32">
        <v>868</v>
      </c>
      <c r="N36" s="32">
        <v>513618</v>
      </c>
      <c r="O36" s="32">
        <v>5288410</v>
      </c>
      <c r="P36" s="32">
        <v>7205611</v>
      </c>
      <c r="Q36" s="32">
        <v>6288566</v>
      </c>
      <c r="R36" s="31"/>
    </row>
    <row r="37" spans="1:18" ht="30" customHeight="1" x14ac:dyDescent="0.3">
      <c r="A37" s="46"/>
      <c r="B37" s="26"/>
      <c r="C37" s="26"/>
      <c r="D37" s="26"/>
      <c r="E37" s="44"/>
      <c r="F37" s="27" t="s">
        <v>21</v>
      </c>
      <c r="G37" s="47"/>
      <c r="H37" s="32">
        <v>139921000</v>
      </c>
      <c r="I37" s="32">
        <v>120613413</v>
      </c>
      <c r="J37" s="32">
        <v>120523745</v>
      </c>
      <c r="K37" s="29">
        <v>89668</v>
      </c>
      <c r="L37" s="29">
        <v>75000</v>
      </c>
      <c r="M37" s="32">
        <v>868</v>
      </c>
      <c r="N37" s="29">
        <v>74132</v>
      </c>
      <c r="O37" s="32">
        <v>1000000</v>
      </c>
      <c r="P37" s="29">
        <v>9116293</v>
      </c>
      <c r="Q37" s="29">
        <v>9116294</v>
      </c>
      <c r="R37" s="33"/>
    </row>
    <row r="38" spans="1:18" ht="30" customHeight="1" thickBot="1" x14ac:dyDescent="0.35">
      <c r="A38" s="49"/>
      <c r="B38" s="50"/>
      <c r="C38" s="50"/>
      <c r="D38" s="50"/>
      <c r="E38" s="51"/>
      <c r="F38" s="37" t="s">
        <v>22</v>
      </c>
      <c r="G38" s="52"/>
      <c r="H38" s="38">
        <f>H37-H36</f>
        <v>0</v>
      </c>
      <c r="I38" s="38">
        <f t="shared" ref="I38:Q38" si="12">I37-I36</f>
        <v>0</v>
      </c>
      <c r="J38" s="38">
        <f t="shared" si="12"/>
        <v>789957</v>
      </c>
      <c r="K38" s="38">
        <f t="shared" si="12"/>
        <v>-789957</v>
      </c>
      <c r="L38" s="38">
        <f t="shared" si="12"/>
        <v>-450000</v>
      </c>
      <c r="M38" s="38">
        <f t="shared" si="12"/>
        <v>0</v>
      </c>
      <c r="N38" s="38">
        <f t="shared" si="12"/>
        <v>-439486</v>
      </c>
      <c r="O38" s="38">
        <f t="shared" si="12"/>
        <v>-4288410</v>
      </c>
      <c r="P38" s="38">
        <f t="shared" si="12"/>
        <v>1910682</v>
      </c>
      <c r="Q38" s="38">
        <f t="shared" si="12"/>
        <v>2827728</v>
      </c>
      <c r="R38" s="39"/>
    </row>
  </sheetData>
  <mergeCells count="79">
    <mergeCell ref="A1:R1"/>
    <mergeCell ref="G36:G38"/>
    <mergeCell ref="G18:G20"/>
    <mergeCell ref="G33:G35"/>
    <mergeCell ref="G30:G32"/>
    <mergeCell ref="G27:G29"/>
    <mergeCell ref="A36:A38"/>
    <mergeCell ref="B36:B38"/>
    <mergeCell ref="C36:C38"/>
    <mergeCell ref="D36:D38"/>
    <mergeCell ref="E36:E38"/>
    <mergeCell ref="G9:G11"/>
    <mergeCell ref="A12:A14"/>
    <mergeCell ref="A33:A35"/>
    <mergeCell ref="B33:B35"/>
    <mergeCell ref="C33:C35"/>
    <mergeCell ref="D33:D35"/>
    <mergeCell ref="E33:E35"/>
    <mergeCell ref="A27:A29"/>
    <mergeCell ref="B27:B29"/>
    <mergeCell ref="C27:C29"/>
    <mergeCell ref="D27:D29"/>
    <mergeCell ref="A9:A11"/>
    <mergeCell ref="B9:B11"/>
    <mergeCell ref="C9:C11"/>
    <mergeCell ref="D9:D11"/>
    <mergeCell ref="E9:E11"/>
    <mergeCell ref="A15:A17"/>
    <mergeCell ref="B15:B17"/>
    <mergeCell ref="C15:C17"/>
    <mergeCell ref="D15:D17"/>
    <mergeCell ref="E15:E17"/>
    <mergeCell ref="G12:G14"/>
    <mergeCell ref="B24:B26"/>
    <mergeCell ref="G24:G26"/>
    <mergeCell ref="G15:G17"/>
    <mergeCell ref="C24:C26"/>
    <mergeCell ref="E27:E29"/>
    <mergeCell ref="B12:B14"/>
    <mergeCell ref="C12:C14"/>
    <mergeCell ref="D12:D14"/>
    <mergeCell ref="E12:E14"/>
    <mergeCell ref="A30:A32"/>
    <mergeCell ref="B30:B32"/>
    <mergeCell ref="C30:C32"/>
    <mergeCell ref="D30:D32"/>
    <mergeCell ref="E30:E32"/>
    <mergeCell ref="D24:D26"/>
    <mergeCell ref="E24:E26"/>
    <mergeCell ref="E21:E23"/>
    <mergeCell ref="A18:A20"/>
    <mergeCell ref="B18:B20"/>
    <mergeCell ref="C18:C20"/>
    <mergeCell ref="D18:D20"/>
    <mergeCell ref="E18:E20"/>
    <mergeCell ref="A21:A23"/>
    <mergeCell ref="B21:B23"/>
    <mergeCell ref="C21:C23"/>
    <mergeCell ref="D21:D23"/>
    <mergeCell ref="A24:A26"/>
    <mergeCell ref="A6:A8"/>
    <mergeCell ref="C6:C8"/>
    <mergeCell ref="D6:D8"/>
    <mergeCell ref="E6:E8"/>
    <mergeCell ref="B6:B8"/>
    <mergeCell ref="R4:R5"/>
    <mergeCell ref="O4:O5"/>
    <mergeCell ref="E4:E5"/>
    <mergeCell ref="H4:H5"/>
    <mergeCell ref="L4:N4"/>
    <mergeCell ref="P4:P5"/>
    <mergeCell ref="B4:B5"/>
    <mergeCell ref="G4:G5"/>
    <mergeCell ref="Q4:Q5"/>
    <mergeCell ref="A4:A5"/>
    <mergeCell ref="C4:C5"/>
    <mergeCell ref="D4:D5"/>
    <mergeCell ref="F4:F5"/>
    <mergeCell ref="I4:K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2018-11-16T10:14:41Z</dcterms:created>
  <dcterms:modified xsi:type="dcterms:W3CDTF">2018-11-16T10:23:35Z</dcterms:modified>
</cp:coreProperties>
</file>